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3\ESTADOS FINANCIEROS 2023\PUBLICACION\CUENTA PUBLICA 2023\01 PUBLICACION CUENTA PUBLICA 2023\"/>
    </mc:Choice>
  </mc:AlternateContent>
  <xr:revisionPtr revIDLastSave="0" documentId="13_ncr:1_{92179A4C-1E96-4801-90AE-633EF8B1B1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EAI!$A$1:$G$55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4" l="1"/>
  <c r="F40" i="4"/>
  <c r="E40" i="4"/>
  <c r="C40" i="4"/>
  <c r="B40" i="4"/>
  <c r="E31" i="4"/>
  <c r="G38" i="4"/>
  <c r="G32" i="4"/>
  <c r="G29" i="4"/>
  <c r="G28" i="4"/>
  <c r="G27" i="4"/>
  <c r="G26" i="4"/>
  <c r="G25" i="4"/>
  <c r="G24" i="4"/>
  <c r="G23" i="4"/>
  <c r="G22" i="4"/>
  <c r="D29" i="4"/>
  <c r="D28" i="4"/>
  <c r="D27" i="4"/>
  <c r="D26" i="4"/>
  <c r="D25" i="4"/>
  <c r="D24" i="4"/>
  <c r="D23" i="4"/>
  <c r="D22" i="4"/>
  <c r="D32" i="4"/>
  <c r="D38" i="4"/>
  <c r="D37" i="4" s="1"/>
  <c r="G37" i="4"/>
  <c r="F37" i="4"/>
  <c r="E37" i="4"/>
  <c r="C37" i="4"/>
  <c r="B37" i="4"/>
  <c r="F21" i="4"/>
  <c r="E21" i="4"/>
  <c r="C21" i="4"/>
  <c r="B21" i="4"/>
  <c r="G14" i="4"/>
  <c r="G13" i="4"/>
  <c r="G12" i="4"/>
  <c r="G11" i="4"/>
  <c r="G10" i="4"/>
  <c r="G9" i="4"/>
  <c r="G8" i="4"/>
  <c r="G7" i="4"/>
  <c r="G6" i="4"/>
  <c r="G5" i="4"/>
  <c r="D14" i="4"/>
  <c r="D13" i="4"/>
  <c r="D12" i="4"/>
  <c r="D11" i="4"/>
  <c r="D10" i="4"/>
  <c r="D9" i="4"/>
  <c r="D8" i="4"/>
  <c r="D7" i="4"/>
  <c r="D6" i="4"/>
  <c r="D5" i="4"/>
  <c r="F16" i="4"/>
  <c r="E16" i="4"/>
  <c r="C16" i="4"/>
  <c r="B16" i="4"/>
  <c r="G33" i="4" l="1"/>
  <c r="C31" i="4"/>
  <c r="G34" i="4"/>
  <c r="D34" i="4"/>
  <c r="G35" i="4"/>
  <c r="D35" i="4"/>
  <c r="D40" i="4" s="1"/>
  <c r="D33" i="4"/>
  <c r="B31" i="4"/>
  <c r="G21" i="4"/>
  <c r="D21" i="4"/>
  <c r="D16" i="4"/>
  <c r="G16" i="4"/>
  <c r="G17" i="4" s="1"/>
  <c r="G40" i="4" l="1"/>
  <c r="G41" i="4" s="1"/>
  <c r="G31" i="4"/>
  <c r="D31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<sst xmlns="http://schemas.openxmlformats.org/spreadsheetml/2006/main" count="63" uniqueCount="40">
  <si>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</si>
  <si>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</si>
  <si>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</si>
  <si>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</si>
  <si>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</si>
  <si>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</si>
  <si>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</si>
  <si>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</si>
  <si>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</si>
  <si>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</si>
  <si>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</si>
  <si>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</si>
  <si>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</si>
  <si>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</si>
  <si>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</si>
  <si>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</si>
  <si>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</si>
  <si>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</si>
  <si>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</si>
  <si>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</si>
  <si>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</si>
  <si>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</si>
  <si>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</si>
  <si>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</si>
  <si>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</si>
  <si>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</si>
  <si>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</si>
  <si>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</si>
  <si>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</si>
  <si>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</si>
  <si>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</si>
  <si>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</si>
  <si>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</si>
  <si>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</si>
  <si>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</si>
  <si>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</si>
  <si>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</si>
  <si>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</si>
  <si>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</si>
  <si>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Instituto Municipal de Vivienda de León, Guanajuato (IMUVI)
Estado Analítico de Ingresos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</si>
</sst>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2468880</xdr:colOff>
      <xdr:row>49</xdr:row>
      <xdr:rowOff>60960</xdr:rowOff>
    </xdr:from>
    <xdr:to>
      <xdr:col>5</xdr:col>
      <xdr:colOff>7620</xdr:colOff>
      <xdr:row>54</xdr:row>
      <xdr:rowOff>76200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50AC3CC8-D79E-47DC-9244-2BEF5D213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8880" y="9166860"/>
          <a:ext cx="530161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3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5" t="s">
        <v>39</v>
      </c>
      <c r="B1" s="46"/>
      <c r="C1" s="46"/>
      <c r="D1" s="46"/>
      <c r="E1" s="46"/>
      <c r="F1" s="46"/>
      <c r="G1" s="47"/>
    </row>
    <row r="2" spans="1:7" s="3" customFormat="1" x14ac:dyDescent="0.2">
      <c r="A2" s="34"/>
      <c r="B2" s="50" t="s">
        <v>0</v>
      </c>
      <c r="C2" s="51"/>
      <c r="D2" s="51"/>
      <c r="E2" s="51"/>
      <c r="F2" s="52"/>
      <c r="G2" s="48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9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+B5+C5</f>
        <v>0</v>
      </c>
      <c r="E5" s="15">
        <v>0</v>
      </c>
      <c r="F5" s="15">
        <v>0</v>
      </c>
      <c r="G5" s="15">
        <f>+F5-B5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4" si="0">+B6+C6</f>
        <v>0</v>
      </c>
      <c r="E6" s="16">
        <v>0</v>
      </c>
      <c r="F6" s="16">
        <v>0</v>
      </c>
      <c r="G6" s="16">
        <f t="shared" ref="G6:G14" si="1">+F6-B6</f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7" t="s">
        <v>17</v>
      </c>
      <c r="B8" s="16">
        <v>14228712</v>
      </c>
      <c r="C8" s="16">
        <v>0</v>
      </c>
      <c r="D8" s="16">
        <f t="shared" si="0"/>
        <v>14228712</v>
      </c>
      <c r="E8" s="16">
        <v>12330189.640000001</v>
      </c>
      <c r="F8" s="16">
        <v>12330189.640000001</v>
      </c>
      <c r="G8" s="16">
        <f t="shared" si="1"/>
        <v>-1898522.3599999994</v>
      </c>
    </row>
    <row r="9" spans="1:7" x14ac:dyDescent="0.2">
      <c r="A9" s="37" t="s">
        <v>18</v>
      </c>
      <c r="B9" s="16">
        <v>21088208</v>
      </c>
      <c r="C9" s="16">
        <v>0</v>
      </c>
      <c r="D9" s="16">
        <f t="shared" si="0"/>
        <v>21088208</v>
      </c>
      <c r="E9" s="16">
        <v>48015462.920000002</v>
      </c>
      <c r="F9" s="16">
        <v>48015462.920000002</v>
      </c>
      <c r="G9" s="16">
        <f t="shared" si="1"/>
        <v>26927254.920000002</v>
      </c>
    </row>
    <row r="10" spans="1:7" x14ac:dyDescent="0.2">
      <c r="A10" s="38" t="s">
        <v>19</v>
      </c>
      <c r="B10" s="16">
        <v>1286005</v>
      </c>
      <c r="C10" s="16">
        <v>0</v>
      </c>
      <c r="D10" s="16">
        <f t="shared" si="0"/>
        <v>1286005</v>
      </c>
      <c r="E10" s="16">
        <v>1277317.3</v>
      </c>
      <c r="F10" s="16">
        <v>1277317.3</v>
      </c>
      <c r="G10" s="16">
        <f t="shared" si="1"/>
        <v>-8687.6999999999534</v>
      </c>
    </row>
    <row r="11" spans="1:7" x14ac:dyDescent="0.2">
      <c r="A11" s="37" t="s">
        <v>20</v>
      </c>
      <c r="B11" s="16">
        <v>0</v>
      </c>
      <c r="C11" s="16">
        <v>0</v>
      </c>
      <c r="D11" s="16">
        <f t="shared" si="0"/>
        <v>0</v>
      </c>
      <c r="E11" s="16">
        <v>0</v>
      </c>
      <c r="F11" s="16">
        <v>0</v>
      </c>
      <c r="G11" s="16">
        <f t="shared" si="1"/>
        <v>0</v>
      </c>
    </row>
    <row r="12" spans="1:7" ht="22.5" x14ac:dyDescent="0.2">
      <c r="A12" s="37" t="s">
        <v>21</v>
      </c>
      <c r="B12" s="16">
        <v>122058006</v>
      </c>
      <c r="C12" s="16">
        <v>16097204</v>
      </c>
      <c r="D12" s="16">
        <f t="shared" si="0"/>
        <v>138155210</v>
      </c>
      <c r="E12" s="16">
        <v>11737724.17</v>
      </c>
      <c r="F12" s="16">
        <v>11737724.17</v>
      </c>
      <c r="G12" s="16">
        <f t="shared" si="1"/>
        <v>-110320281.83</v>
      </c>
    </row>
    <row r="13" spans="1:7" ht="22.5" x14ac:dyDescent="0.2">
      <c r="A13" s="37" t="s">
        <v>22</v>
      </c>
      <c r="B13" s="16">
        <v>67045949</v>
      </c>
      <c r="C13" s="16">
        <v>0</v>
      </c>
      <c r="D13" s="16">
        <f t="shared" si="0"/>
        <v>67045949</v>
      </c>
      <c r="E13" s="16">
        <v>67045944</v>
      </c>
      <c r="F13" s="16">
        <v>67045944</v>
      </c>
      <c r="G13" s="16">
        <f t="shared" si="1"/>
        <v>-5</v>
      </c>
    </row>
    <row r="14" spans="1:7" x14ac:dyDescent="0.2">
      <c r="A14" s="37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SUM(B5:B14)</f>
        <v>225706880</v>
      </c>
      <c r="C16" s="17">
        <f t="shared" ref="C16:G16" si="2">SUM(C5:C14)</f>
        <v>16097204</v>
      </c>
      <c r="D16" s="17">
        <f t="shared" si="2"/>
        <v>241804084</v>
      </c>
      <c r="E16" s="17">
        <f t="shared" si="2"/>
        <v>140406638.03</v>
      </c>
      <c r="F16" s="10">
        <f t="shared" si="2"/>
        <v>140406638.03</v>
      </c>
      <c r="G16" s="11">
        <f t="shared" si="2"/>
        <v>-85300241.969999999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IF(G16&gt;0,G16,0)</f>
        <v>0</v>
      </c>
    </row>
    <row r="18" spans="1:7" ht="10.5" customHeight="1" x14ac:dyDescent="0.2">
      <c r="A18" s="32"/>
      <c r="B18" s="50" t="s">
        <v>0</v>
      </c>
      <c r="C18" s="51"/>
      <c r="D18" s="51"/>
      <c r="E18" s="51"/>
      <c r="F18" s="52"/>
      <c r="G18" s="48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9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>SUM(B22:B29)</f>
        <v>0</v>
      </c>
      <c r="C21" s="18">
        <f t="shared" ref="C21:G21" si="3">SUM(C22:C29)</f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f>+B22+C22</f>
        <v>0</v>
      </c>
      <c r="E22" s="19">
        <v>0</v>
      </c>
      <c r="F22" s="19">
        <v>0</v>
      </c>
      <c r="G22" s="19">
        <f>+F22-B22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ref="D23:D29" si="4">+B23+C23</f>
        <v>0</v>
      </c>
      <c r="E23" s="19">
        <v>0</v>
      </c>
      <c r="F23" s="19">
        <v>0</v>
      </c>
      <c r="G23" s="19">
        <f t="shared" ref="G23:G29" si="5">+F23-B23</f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x14ac:dyDescent="0.2">
      <c r="A26" s="40" t="s">
        <v>28</v>
      </c>
      <c r="B26" s="19">
        <v>0</v>
      </c>
      <c r="C26" s="19">
        <v>0</v>
      </c>
      <c r="D26" s="19">
        <f t="shared" si="4"/>
        <v>0</v>
      </c>
      <c r="E26" s="19">
        <v>0</v>
      </c>
      <c r="F26" s="19">
        <v>0</v>
      </c>
      <c r="G26" s="19">
        <f t="shared" si="5"/>
        <v>0</v>
      </c>
    </row>
    <row r="27" spans="1:7" x14ac:dyDescent="0.2">
      <c r="A27" s="40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2.5" x14ac:dyDescent="0.2">
      <c r="A28" s="40" t="s">
        <v>30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v>0</v>
      </c>
      <c r="G28" s="19">
        <f t="shared" si="5"/>
        <v>0</v>
      </c>
    </row>
    <row r="29" spans="1:7" ht="22.5" x14ac:dyDescent="0.2">
      <c r="A29" s="40" t="s">
        <v>22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v>0</v>
      </c>
      <c r="G29" s="19">
        <f t="shared" si="5"/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f>SUM(B32:B35)</f>
        <v>225706880</v>
      </c>
      <c r="C31" s="20">
        <f t="shared" ref="C31:G31" si="6">SUM(C32:C35)</f>
        <v>16097204</v>
      </c>
      <c r="D31" s="20">
        <f t="shared" si="6"/>
        <v>241804084</v>
      </c>
      <c r="E31" s="20">
        <f t="shared" si="6"/>
        <v>140406638.03</v>
      </c>
      <c r="F31" s="20">
        <f t="shared" si="6"/>
        <v>140406638.03</v>
      </c>
      <c r="G31" s="20">
        <f t="shared" si="6"/>
        <v>-85300241.969999999</v>
      </c>
    </row>
    <row r="32" spans="1:7" x14ac:dyDescent="0.2">
      <c r="A32" s="40" t="s">
        <v>15</v>
      </c>
      <c r="B32" s="19">
        <v>0</v>
      </c>
      <c r="C32" s="19">
        <v>0</v>
      </c>
      <c r="D32" s="19">
        <f>+B32+C32</f>
        <v>0</v>
      </c>
      <c r="E32" s="19">
        <v>0</v>
      </c>
      <c r="F32" s="19">
        <v>0</v>
      </c>
      <c r="G32" s="19">
        <f t="shared" ref="G32:G35" si="7">+F32-B32</f>
        <v>0</v>
      </c>
    </row>
    <row r="33" spans="1:7" x14ac:dyDescent="0.2">
      <c r="A33" s="40" t="s">
        <v>31</v>
      </c>
      <c r="B33" s="19">
        <v>21088208</v>
      </c>
      <c r="C33" s="19">
        <v>0</v>
      </c>
      <c r="D33" s="19">
        <f t="shared" ref="D33:D35" si="8">+B33+C33</f>
        <v>21088208</v>
      </c>
      <c r="E33" s="19">
        <v>48015462.920000002</v>
      </c>
      <c r="F33" s="19">
        <v>48015462.920000002</v>
      </c>
      <c r="G33" s="19">
        <f t="shared" si="7"/>
        <v>26927254.920000002</v>
      </c>
    </row>
    <row r="34" spans="1:7" ht="22.5" x14ac:dyDescent="0.2">
      <c r="A34" s="40" t="s">
        <v>32</v>
      </c>
      <c r="B34" s="19">
        <v>15514717</v>
      </c>
      <c r="C34" s="19">
        <v>0</v>
      </c>
      <c r="D34" s="19">
        <f t="shared" si="8"/>
        <v>15514717</v>
      </c>
      <c r="E34" s="19">
        <v>13607506.939999999</v>
      </c>
      <c r="F34" s="19">
        <v>13607506.939999999</v>
      </c>
      <c r="G34" s="19">
        <f t="shared" si="7"/>
        <v>-1907210.0600000005</v>
      </c>
    </row>
    <row r="35" spans="1:7" ht="22.5" x14ac:dyDescent="0.2">
      <c r="A35" s="40" t="s">
        <v>22</v>
      </c>
      <c r="B35" s="19">
        <v>189103955</v>
      </c>
      <c r="C35" s="19">
        <v>16097204</v>
      </c>
      <c r="D35" s="19">
        <f t="shared" si="8"/>
        <v>205201159</v>
      </c>
      <c r="E35" s="19">
        <v>78783668.170000002</v>
      </c>
      <c r="F35" s="19">
        <v>78783668.170000002</v>
      </c>
      <c r="G35" s="19">
        <f t="shared" si="7"/>
        <v>-110320286.83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>SUM(B38)</f>
        <v>0</v>
      </c>
      <c r="C37" s="20">
        <f t="shared" ref="C37:G37" si="9">SUM(C38)</f>
        <v>0</v>
      </c>
      <c r="D37" s="20">
        <f t="shared" si="9"/>
        <v>0</v>
      </c>
      <c r="E37" s="20">
        <f t="shared" si="9"/>
        <v>0</v>
      </c>
      <c r="F37" s="20">
        <f t="shared" si="9"/>
        <v>0</v>
      </c>
      <c r="G37" s="20">
        <f t="shared" si="9"/>
        <v>0</v>
      </c>
    </row>
    <row r="38" spans="1:7" x14ac:dyDescent="0.2">
      <c r="A38" s="40" t="s">
        <v>23</v>
      </c>
      <c r="B38" s="19">
        <v>0</v>
      </c>
      <c r="C38" s="19">
        <v>0</v>
      </c>
      <c r="D38" s="19">
        <f>+B38+C38</f>
        <v>0</v>
      </c>
      <c r="E38" s="19">
        <v>0</v>
      </c>
      <c r="F38" s="19">
        <v>0</v>
      </c>
      <c r="G38" s="19">
        <f>+F38-B38</f>
        <v>0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f>SUM(B22:B29,B32:B35,B38)</f>
        <v>225706880</v>
      </c>
      <c r="C40" s="17">
        <f t="shared" ref="C40:G40" si="10">SUM(C22:C29,C32:C35,C38)</f>
        <v>16097204</v>
      </c>
      <c r="D40" s="17">
        <f t="shared" si="10"/>
        <v>241804084</v>
      </c>
      <c r="E40" s="17">
        <f t="shared" si="10"/>
        <v>140406638.03</v>
      </c>
      <c r="F40" s="17">
        <f t="shared" si="10"/>
        <v>140406638.03</v>
      </c>
      <c r="G40" s="11">
        <f t="shared" si="10"/>
        <v>-85300241.969999999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IF(G40&gt;0,G40,0)</f>
        <v>0</v>
      </c>
    </row>
    <row r="43" spans="1:7" ht="22.5" x14ac:dyDescent="0.2">
      <c r="A43" s="28" t="s">
        <v>34</v>
      </c>
    </row>
    <row r="44" spans="1:7" x14ac:dyDescent="0.2">
      <c r="A44" s="29" t="s">
        <v>35</v>
      </c>
    </row>
    <row r="45" spans="1:7" ht="30" customHeight="1" x14ac:dyDescent="0.2">
      <c r="A45" s="44" t="s">
        <v>36</v>
      </c>
      <c r="B45" s="44"/>
      <c r="C45" s="44"/>
      <c r="D45" s="44"/>
      <c r="E45" s="44"/>
      <c r="F45" s="44"/>
      <c r="G45" s="44"/>
    </row>
    <row r="46" spans="1:7" x14ac:dyDescent="0.2">
      <c r="A46" s="43" t="s">
        <v>38</v>
      </c>
      <c r="B46" s="43"/>
      <c r="C46" s="43"/>
      <c r="D46" s="43"/>
      <c r="E46" s="43"/>
      <c r="F46" s="43"/>
      <c r="G46" s="43"/>
    </row>
    <row r="49" spans="2:7" x14ac:dyDescent="0.2">
      <c r="E49" s="42"/>
      <c r="F49" s="42"/>
    </row>
    <row r="50" spans="2:7" x14ac:dyDescent="0.2">
      <c r="E50" s="42"/>
      <c r="F50" s="42"/>
    </row>
    <row r="63" spans="2:7" x14ac:dyDescent="0.2">
      <c r="B63" s="42"/>
      <c r="C63" s="42"/>
      <c r="D63" s="42"/>
      <c r="E63" s="42"/>
      <c r="F63" s="42"/>
      <c r="G63" s="42"/>
    </row>
  </sheetData>
  <sheetProtection formatCells="0" formatColumns="0" formatRows="0" insertRows="0" autoFilter="0"/>
  <mergeCells count="7">
    <mergeCell ref="A46:G46"/>
    <mergeCell ref="A45:G45"/>
    <mergeCell ref="A1:G1"/>
    <mergeCell ref="G2:G3"/>
    <mergeCell ref="G18:G19"/>
    <mergeCell ref="B2:F2"/>
    <mergeCell ref="B18:F18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2023-04-18T20:50:16Z</cp:lastPrinted>
  <dcterms:created xsi:type="dcterms:W3CDTF">2012-12-11T20:48:19Z</dcterms:created>
  <dcterms:modified xsi:type="dcterms:W3CDTF">2024-04-24T19:24:12Z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